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CB4835-2907-4B48-A55F-741A54090A6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★発注書シート　" sheetId="11" r:id="rId1"/>
    <sheet name="商品リスト" sheetId="12" state="hidden" r:id="rId2"/>
  </sheets>
  <definedNames>
    <definedName name="T_伝票_伝書鳩_印刷記録" localSheetId="0">'★発注書シート　'!#REF!</definedName>
    <definedName name="T_伝票_伝書鳩_印刷記録">#REF!</definedName>
  </definedNames>
  <calcPr calcId="181029"/>
</workbook>
</file>

<file path=xl/calcChain.xml><?xml version="1.0" encoding="utf-8"?>
<calcChain xmlns="http://schemas.openxmlformats.org/spreadsheetml/2006/main">
  <c r="O11" i="11" l="1"/>
  <c r="O15" i="11"/>
  <c r="O14" i="11"/>
  <c r="O13" i="11"/>
  <c r="O12" i="11"/>
  <c r="O10" i="11"/>
  <c r="O9" i="11"/>
  <c r="O8" i="11"/>
  <c r="O7" i="11"/>
  <c r="O6" i="11"/>
  <c r="M16" i="11"/>
  <c r="O16" i="11" l="1"/>
  <c r="D9" i="12"/>
  <c r="D3" i="12" l="1"/>
  <c r="D4" i="12"/>
  <c r="O5" i="11"/>
  <c r="D5" i="12"/>
  <c r="D6" i="12"/>
  <c r="D7" i="12"/>
  <c r="D8" i="12"/>
  <c r="D10" i="12"/>
  <c r="D11" i="12"/>
  <c r="D12" i="12"/>
  <c r="D13" i="12"/>
  <c r="D14" i="12"/>
  <c r="D15" i="12"/>
  <c r="D16" i="12"/>
</calcChain>
</file>

<file path=xl/sharedStrings.xml><?xml version="1.0" encoding="utf-8"?>
<sst xmlns="http://schemas.openxmlformats.org/spreadsheetml/2006/main" count="89" uniqueCount="79">
  <si>
    <t>大阪府大阪市中央区心斎橋筋1-4-24</t>
    <rPh sb="0" eb="2">
      <t>オオサカ</t>
    </rPh>
    <rPh sb="2" eb="3">
      <t>フ</t>
    </rPh>
    <rPh sb="3" eb="6">
      <t>オオサカシ</t>
    </rPh>
    <rPh sb="6" eb="8">
      <t>チュウオウ</t>
    </rPh>
    <rPh sb="8" eb="9">
      <t>ク</t>
    </rPh>
    <rPh sb="9" eb="13">
      <t>シンサイバシスジ</t>
    </rPh>
    <phoneticPr fontId="3"/>
  </si>
  <si>
    <t>株式会社銀装</t>
    <rPh sb="0" eb="2">
      <t>カブシキ</t>
    </rPh>
    <rPh sb="2" eb="4">
      <t>カイシャ</t>
    </rPh>
    <rPh sb="4" eb="5">
      <t>ギン</t>
    </rPh>
    <rPh sb="5" eb="6">
      <t>ソウ</t>
    </rPh>
    <phoneticPr fontId="3"/>
  </si>
  <si>
    <t>大阪府高石市羽衣5-15-13</t>
    <rPh sb="0" eb="2">
      <t>オオサカ</t>
    </rPh>
    <rPh sb="2" eb="3">
      <t>フ</t>
    </rPh>
    <rPh sb="3" eb="6">
      <t>タカイシシ</t>
    </rPh>
    <rPh sb="6" eb="8">
      <t>ハゴロモ</t>
    </rPh>
    <phoneticPr fontId="3"/>
  </si>
  <si>
    <t>0662450021</t>
    <phoneticPr fontId="3"/>
  </si>
  <si>
    <t>0722650021</t>
    <phoneticPr fontId="3"/>
  </si>
  <si>
    <t xml:space="preserve">ご依頼主住所
</t>
    <phoneticPr fontId="5"/>
  </si>
  <si>
    <t>ご依頼主郵便番号</t>
    <rPh sb="1" eb="3">
      <t>イライ</t>
    </rPh>
    <rPh sb="3" eb="4">
      <t>ヌシ</t>
    </rPh>
    <phoneticPr fontId="5"/>
  </si>
  <si>
    <t>ご依頼主電話番号</t>
    <phoneticPr fontId="5"/>
  </si>
  <si>
    <t>お届け日時</t>
    <rPh sb="3" eb="5">
      <t>ニチジ</t>
    </rPh>
    <phoneticPr fontId="5"/>
  </si>
  <si>
    <t>NO</t>
    <phoneticPr fontId="3"/>
  </si>
  <si>
    <t>例</t>
    <rPh sb="0" eb="1">
      <t>レイ</t>
    </rPh>
    <phoneticPr fontId="3"/>
  </si>
  <si>
    <t>お届け先
電話番号</t>
    <phoneticPr fontId="5"/>
  </si>
  <si>
    <t>お届け先
郵便番号</t>
    <rPh sb="1" eb="2">
      <t>トド</t>
    </rPh>
    <rPh sb="3" eb="4">
      <t>サキ</t>
    </rPh>
    <phoneticPr fontId="5"/>
  </si>
  <si>
    <t>弊社使用欄</t>
    <rPh sb="0" eb="2">
      <t>ヘイシャ</t>
    </rPh>
    <rPh sb="2" eb="4">
      <t>シヨウ</t>
    </rPh>
    <rPh sb="4" eb="5">
      <t>ラン</t>
    </rPh>
    <phoneticPr fontId="5"/>
  </si>
  <si>
    <t>銀装　太郎</t>
    <rPh sb="3" eb="5">
      <t>タロウ</t>
    </rPh>
    <phoneticPr fontId="3"/>
  </si>
  <si>
    <t>お届け先</t>
    <phoneticPr fontId="3"/>
  </si>
  <si>
    <t>１４-１６時</t>
  </si>
  <si>
    <t>2022/7/25</t>
    <phoneticPr fontId="3"/>
  </si>
  <si>
    <t>お届けご希望日</t>
    <rPh sb="4" eb="7">
      <t>キボウビ</t>
    </rPh>
    <phoneticPr fontId="5"/>
  </si>
  <si>
    <t>商品名</t>
    <rPh sb="0" eb="3">
      <t>ショウヒンメイ</t>
    </rPh>
    <phoneticPr fontId="2"/>
  </si>
  <si>
    <t>本体価格</t>
    <rPh sb="0" eb="4">
      <t>ホンタイカカク</t>
    </rPh>
    <phoneticPr fontId="2"/>
  </si>
  <si>
    <t>税込価格</t>
    <rPh sb="0" eb="2">
      <t>ゼイコミ</t>
    </rPh>
    <rPh sb="2" eb="4">
      <t>カカク</t>
    </rPh>
    <phoneticPr fontId="2"/>
  </si>
  <si>
    <t>カステラ青箱（ハーフ）</t>
    <rPh sb="4" eb="5">
      <t>アオ</t>
    </rPh>
    <rPh sb="5" eb="6">
      <t>ハコ</t>
    </rPh>
    <phoneticPr fontId="2"/>
  </si>
  <si>
    <t>焼菓子（D6）</t>
    <rPh sb="0" eb="3">
      <t>ヤキガシ</t>
    </rPh>
    <phoneticPr fontId="2"/>
  </si>
  <si>
    <t>焼菓子（D12）</t>
    <rPh sb="0" eb="3">
      <t>ヤキガシ</t>
    </rPh>
    <phoneticPr fontId="2"/>
  </si>
  <si>
    <t>焼菓子（D24）</t>
    <rPh sb="0" eb="3">
      <t>ヤキガシ</t>
    </rPh>
    <phoneticPr fontId="2"/>
  </si>
  <si>
    <t>焼菓子（D36）</t>
    <rPh sb="0" eb="3">
      <t>ヤキガシ</t>
    </rPh>
    <phoneticPr fontId="2"/>
  </si>
  <si>
    <t>個装カステラ（OAB15）</t>
    <rPh sb="0" eb="2">
      <t>コソウ</t>
    </rPh>
    <phoneticPr fontId="2"/>
  </si>
  <si>
    <t>個装カステラ（OAM154）</t>
    <rPh sb="0" eb="2">
      <t>コソウ</t>
    </rPh>
    <phoneticPr fontId="2"/>
  </si>
  <si>
    <t>数量</t>
    <rPh sb="0" eb="2">
      <t>スウリョウ</t>
    </rPh>
    <phoneticPr fontId="3"/>
  </si>
  <si>
    <t>送料</t>
    <rPh sb="0" eb="2">
      <t>ソウリョウ</t>
    </rPh>
    <phoneticPr fontId="3"/>
  </si>
  <si>
    <t>備考</t>
    <rPh sb="0" eb="2">
      <t>ビコウ</t>
    </rPh>
    <phoneticPr fontId="3"/>
  </si>
  <si>
    <r>
      <t xml:space="preserve">配達時間帯
</t>
    </r>
    <r>
      <rPr>
        <u/>
        <sz val="14"/>
        <rFont val="ＭＳ ゴシック"/>
        <family val="3"/>
        <charset val="128"/>
      </rPr>
      <t xml:space="preserve">
※リスト選択</t>
    </r>
    <r>
      <rPr>
        <sz val="14"/>
        <rFont val="ＭＳ ゴシック"/>
        <family val="3"/>
        <charset val="128"/>
      </rPr>
      <t xml:space="preserve">
 空白 : 指定なし
 午前中
 14～16時
 16～18時
 18～20時
 </t>
    </r>
    <r>
      <rPr>
        <sz val="14"/>
        <color indexed="10"/>
        <rFont val="ＭＳ ゴシック"/>
        <family val="3"/>
        <charset val="128"/>
      </rPr>
      <t>19～21時</t>
    </r>
    <rPh sb="11" eb="13">
      <t>センタク</t>
    </rPh>
    <phoneticPr fontId="5"/>
  </si>
  <si>
    <t>合計</t>
    <rPh sb="0" eb="2">
      <t>ゴウケイ</t>
    </rPh>
    <phoneticPr fontId="3"/>
  </si>
  <si>
    <t>商品</t>
    <rPh sb="0" eb="2">
      <t>ショウヒン</t>
    </rPh>
    <phoneticPr fontId="5"/>
  </si>
  <si>
    <t>熨斗紙など</t>
    <phoneticPr fontId="3"/>
  </si>
  <si>
    <t>紙袋</t>
    <rPh sb="0" eb="1">
      <t>カミ</t>
    </rPh>
    <rPh sb="1" eb="2">
      <t>フクロ</t>
    </rPh>
    <phoneticPr fontId="3"/>
  </si>
  <si>
    <t>個数分</t>
    <rPh sb="0" eb="3">
      <t>コスウブン</t>
    </rPh>
    <phoneticPr fontId="3"/>
  </si>
  <si>
    <t>のし</t>
    <phoneticPr fontId="3"/>
  </si>
  <si>
    <t>御中元</t>
    <rPh sb="0" eb="3">
      <t>オチュウゲン</t>
    </rPh>
    <phoneticPr fontId="3"/>
  </si>
  <si>
    <t>御歳暮</t>
    <rPh sb="0" eb="3">
      <t>オセイボ</t>
    </rPh>
    <phoneticPr fontId="3"/>
  </si>
  <si>
    <t>御年賀</t>
    <rPh sb="0" eb="3">
      <t>オネンガ</t>
    </rPh>
    <phoneticPr fontId="3"/>
  </si>
  <si>
    <t>のし不要</t>
    <rPh sb="2" eb="4">
      <t>フヨウ</t>
    </rPh>
    <phoneticPr fontId="3"/>
  </si>
  <si>
    <t>紅白無地のし（蝶結び）</t>
    <rPh sb="0" eb="2">
      <t>コウハク</t>
    </rPh>
    <rPh sb="2" eb="4">
      <t>ムジ</t>
    </rPh>
    <rPh sb="7" eb="8">
      <t>チョウ</t>
    </rPh>
    <rPh sb="8" eb="9">
      <t>ムス</t>
    </rPh>
    <phoneticPr fontId="3"/>
  </si>
  <si>
    <t>御祝</t>
    <rPh sb="0" eb="2">
      <t>オイワイ</t>
    </rPh>
    <phoneticPr fontId="3"/>
  </si>
  <si>
    <t>内祝</t>
    <rPh sb="0" eb="2">
      <t>ウチイワイ</t>
    </rPh>
    <phoneticPr fontId="3"/>
  </si>
  <si>
    <t>御供</t>
    <rPh sb="0" eb="2">
      <t>オソナ</t>
    </rPh>
    <phoneticPr fontId="3"/>
  </si>
  <si>
    <r>
      <rPr>
        <sz val="14"/>
        <rFont val="ＭＳ ゴシック"/>
        <family val="3"/>
        <charset val="128"/>
      </rPr>
      <t>株式会社　銀装</t>
    </r>
    <r>
      <rPr>
        <sz val="12"/>
        <rFont val="ＭＳ ゴシック"/>
        <family val="3"/>
        <charset val="128"/>
      </rPr>
      <t xml:space="preserve">
（名前）</t>
    </r>
    <rPh sb="0" eb="2">
      <t>カブシキ</t>
    </rPh>
    <rPh sb="2" eb="4">
      <t>カイシャ</t>
    </rPh>
    <rPh sb="5" eb="6">
      <t>ギン</t>
    </rPh>
    <rPh sb="6" eb="7">
      <t>ソウ</t>
    </rPh>
    <rPh sb="9" eb="11">
      <t>ナマエ</t>
    </rPh>
    <phoneticPr fontId="3"/>
  </si>
  <si>
    <t>備考・その他</t>
    <rPh sb="0" eb="2">
      <t>ビコウ</t>
    </rPh>
    <rPh sb="5" eb="6">
      <t>タ</t>
    </rPh>
    <phoneticPr fontId="3"/>
  </si>
  <si>
    <r>
      <rPr>
        <sz val="14"/>
        <rFont val="ＭＳ ゴシック"/>
        <family val="3"/>
        <charset val="128"/>
      </rPr>
      <t xml:space="preserve">御中元
</t>
    </r>
    <r>
      <rPr>
        <sz val="12"/>
        <rFont val="ＭＳ ゴシック"/>
        <family val="3"/>
        <charset val="128"/>
      </rPr>
      <t>（表書き、選択）</t>
    </r>
    <rPh sb="0" eb="3">
      <t>オチュウゲン</t>
    </rPh>
    <rPh sb="5" eb="7">
      <t>オモテガ</t>
    </rPh>
    <rPh sb="9" eb="11">
      <t>センタク</t>
    </rPh>
    <phoneticPr fontId="3"/>
  </si>
  <si>
    <r>
      <t xml:space="preserve">内のし
</t>
    </r>
    <r>
      <rPr>
        <sz val="12"/>
        <rFont val="ＭＳ ゴシック"/>
        <family val="3"/>
        <charset val="128"/>
      </rPr>
      <t>（選択）</t>
    </r>
    <rPh sb="0" eb="1">
      <t>ウチ</t>
    </rPh>
    <rPh sb="5" eb="7">
      <t>センタク</t>
    </rPh>
    <phoneticPr fontId="3"/>
  </si>
  <si>
    <r>
      <t xml:space="preserve">単価
</t>
    </r>
    <r>
      <rPr>
        <sz val="12"/>
        <rFont val="ＭＳ ゴシック"/>
        <family val="3"/>
        <charset val="128"/>
      </rPr>
      <t>（本体価格）</t>
    </r>
    <rPh sb="0" eb="2">
      <t>タンカ</t>
    </rPh>
    <rPh sb="4" eb="6">
      <t>ホンタイ</t>
    </rPh>
    <rPh sb="6" eb="8">
      <t>カカク</t>
    </rPh>
    <phoneticPr fontId="3"/>
  </si>
  <si>
    <t>お届け先名
（敬称”様”は、
伝票発行時、自動入力）</t>
    <rPh sb="8" eb="10">
      <t>ケイショウ</t>
    </rPh>
    <rPh sb="11" eb="12">
      <t>サマ</t>
    </rPh>
    <rPh sb="16" eb="18">
      <t>デンピョウ</t>
    </rPh>
    <rPh sb="18" eb="20">
      <t>ハッコウ</t>
    </rPh>
    <rPh sb="20" eb="21">
      <t>ジ</t>
    </rPh>
    <rPh sb="22" eb="24">
      <t>ジドウ</t>
    </rPh>
    <rPh sb="24" eb="26">
      <t>ニュウリョク</t>
    </rPh>
    <phoneticPr fontId="5"/>
  </si>
  <si>
    <t>ご依頼主名
（敬称”様”は、
伝票発行時、自動入力）</t>
    <phoneticPr fontId="5"/>
  </si>
  <si>
    <t>指定なし</t>
    <phoneticPr fontId="3"/>
  </si>
  <si>
    <t>14～16時</t>
    <phoneticPr fontId="3"/>
  </si>
  <si>
    <t>午前中</t>
    <phoneticPr fontId="3"/>
  </si>
  <si>
    <t>16～18時</t>
    <phoneticPr fontId="3"/>
  </si>
  <si>
    <t>18～20時</t>
    <phoneticPr fontId="3"/>
  </si>
  <si>
    <t>19～21時</t>
    <phoneticPr fontId="3"/>
  </si>
  <si>
    <t>カステラ青箱（ハーフ）S5</t>
    <rPh sb="4" eb="5">
      <t>アオ</t>
    </rPh>
    <rPh sb="5" eb="6">
      <t>ハコ</t>
    </rPh>
    <phoneticPr fontId="2"/>
  </si>
  <si>
    <t>カステラ赤箱（ハーフ）S6</t>
    <rPh sb="4" eb="5">
      <t>アカ</t>
    </rPh>
    <rPh sb="5" eb="6">
      <t>ハコ</t>
    </rPh>
    <phoneticPr fontId="2"/>
  </si>
  <si>
    <t>カステラ青箱 B</t>
    <rPh sb="4" eb="5">
      <t>アオ</t>
    </rPh>
    <rPh sb="5" eb="6">
      <t>ハコ</t>
    </rPh>
    <phoneticPr fontId="2"/>
  </si>
  <si>
    <t>カステラ赤箱 A</t>
    <rPh sb="4" eb="5">
      <t>アカ</t>
    </rPh>
    <rPh sb="5" eb="6">
      <t>ハコ</t>
    </rPh>
    <phoneticPr fontId="2"/>
  </si>
  <si>
    <t>抹茶カステラ M6</t>
    <rPh sb="0" eb="2">
      <t>マッチャ</t>
    </rPh>
    <phoneticPr fontId="2"/>
  </si>
  <si>
    <t>黒糖カステラ Y6</t>
    <rPh sb="0" eb="2">
      <t>コクトウ</t>
    </rPh>
    <phoneticPr fontId="2"/>
  </si>
  <si>
    <t>あすか GN</t>
    <phoneticPr fontId="3"/>
  </si>
  <si>
    <t>あすか（ハーフ）G8</t>
    <phoneticPr fontId="3"/>
  </si>
  <si>
    <t>粗供養</t>
    <rPh sb="0" eb="3">
      <t>ソクヨウ</t>
    </rPh>
    <phoneticPr fontId="3"/>
  </si>
  <si>
    <t xml:space="preserve">熨斗紙
※表書きはリスト選択可
（無ければ手入力）
（内祝の場合は、備考・その他に
内容をお知らせください）
</t>
    <rPh sb="0" eb="3">
      <t>ノシガミ</t>
    </rPh>
    <rPh sb="6" eb="8">
      <t>オモテガ</t>
    </rPh>
    <rPh sb="13" eb="15">
      <t>センタク</t>
    </rPh>
    <rPh sb="15" eb="16">
      <t>カ</t>
    </rPh>
    <rPh sb="18" eb="19">
      <t>ナ</t>
    </rPh>
    <rPh sb="22" eb="23">
      <t>テ</t>
    </rPh>
    <rPh sb="23" eb="25">
      <t>ニュウリョク</t>
    </rPh>
    <rPh sb="29" eb="31">
      <t>ウチイワイ</t>
    </rPh>
    <rPh sb="32" eb="34">
      <t>バアイ</t>
    </rPh>
    <rPh sb="36" eb="38">
      <t>ビコウ</t>
    </rPh>
    <rPh sb="41" eb="42">
      <t>タ</t>
    </rPh>
    <rPh sb="44" eb="46">
      <t>ナイヨウ</t>
    </rPh>
    <rPh sb="48" eb="49">
      <t>シ</t>
    </rPh>
    <phoneticPr fontId="3"/>
  </si>
  <si>
    <t>ご依頼主様</t>
    <rPh sb="4" eb="5">
      <t>サマ</t>
    </rPh>
    <phoneticPr fontId="3"/>
  </si>
  <si>
    <t>お届け先住所
全角/半角
都道府県（４文字）
市区郡町村（１２文字）
町・番地（１６文字）</t>
    <phoneticPr fontId="5"/>
  </si>
  <si>
    <t/>
  </si>
  <si>
    <t>商品名
※単品はリスト選択可
詰合せ商品、季節商品は手入力</t>
    <rPh sb="0" eb="2">
      <t>ショウヒン</t>
    </rPh>
    <rPh sb="2" eb="3">
      <t>メイ</t>
    </rPh>
    <rPh sb="6" eb="8">
      <t>タンピン</t>
    </rPh>
    <rPh sb="12" eb="14">
      <t>センタク</t>
    </rPh>
    <rPh sb="14" eb="15">
      <t>カ</t>
    </rPh>
    <rPh sb="17" eb="19">
      <t>ツメアワ</t>
    </rPh>
    <rPh sb="20" eb="22">
      <t>ショウヒン</t>
    </rPh>
    <rPh sb="23" eb="25">
      <t>キセツ</t>
    </rPh>
    <rPh sb="25" eb="27">
      <t>ショウヒン</t>
    </rPh>
    <rPh sb="28" eb="29">
      <t>テ</t>
    </rPh>
    <rPh sb="29" eb="31">
      <t>ニュウリョク</t>
    </rPh>
    <phoneticPr fontId="5"/>
  </si>
  <si>
    <r>
      <t xml:space="preserve">金額
</t>
    </r>
    <r>
      <rPr>
        <sz val="12"/>
        <rFont val="ＭＳ ゴシック"/>
        <family val="3"/>
        <charset val="128"/>
      </rPr>
      <t>（税込）
※自動計算</t>
    </r>
    <rPh sb="0" eb="2">
      <t>キンガク</t>
    </rPh>
    <rPh sb="4" eb="6">
      <t>ゼイコミ</t>
    </rPh>
    <rPh sb="10" eb="12">
      <t>ジドウ</t>
    </rPh>
    <rPh sb="12" eb="14">
      <t>ケイサン</t>
    </rPh>
    <phoneticPr fontId="3"/>
  </si>
  <si>
    <t>-</t>
    <phoneticPr fontId="3"/>
  </si>
  <si>
    <t>点</t>
    <rPh sb="0" eb="1">
      <t>テン</t>
    </rPh>
    <phoneticPr fontId="3"/>
  </si>
  <si>
    <t>【カステラ銀装注文書　（法人様・大口ご注文用）】</t>
    <rPh sb="5" eb="6">
      <t>ギン</t>
    </rPh>
    <rPh sb="6" eb="7">
      <t>ソウ</t>
    </rPh>
    <rPh sb="7" eb="10">
      <t>チュウモンショ</t>
    </rPh>
    <rPh sb="12" eb="14">
      <t>ホウジン</t>
    </rPh>
    <rPh sb="14" eb="15">
      <t>サマ</t>
    </rPh>
    <rPh sb="16" eb="18">
      <t>オオグチ</t>
    </rPh>
    <rPh sb="19" eb="21">
      <t>チュウモン</t>
    </rPh>
    <rPh sb="21" eb="22">
      <t>ヨウ</t>
    </rPh>
    <phoneticPr fontId="3"/>
  </si>
  <si>
    <t>送付先メールアドレス：info＠ginso-shop.com</t>
    <rPh sb="0" eb="3">
      <t>ソウフサキ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</si>
</sst>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_-* #,##0_-;\-* #,##0_-;_-* &quot;-&quot;_-;_-@_-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sz val="6"/>
      <name val="MS UI Gothic"/>
      <family val="3"/>
      <charset val="128"/>
    </font>
    <font>
      <sz val="14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49" fontId="6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0" fillId="3" borderId="0" xfId="0" applyFill="1"/>
    <xf numFmtId="176" fontId="0" fillId="0" borderId="1" xfId="1" applyFont="1" applyBorder="1"/>
    <xf numFmtId="0" fontId="0" fillId="3" borderId="1" xfId="0" applyFill="1" applyBorder="1" applyAlignment="1">
      <alignment horizontal="center" vertical="center"/>
    </xf>
    <xf numFmtId="49" fontId="6" fillId="3" borderId="1" xfId="2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quotePrefix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9" fillId="0" borderId="0" xfId="0" applyFont="1"/>
    <xf numFmtId="49" fontId="12" fillId="3" borderId="1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4" fillId="3" borderId="1" xfId="0" applyFont="1" applyFill="1" applyBorder="1"/>
    <xf numFmtId="176" fontId="14" fillId="3" borderId="1" xfId="1" applyFont="1" applyFill="1" applyBorder="1"/>
    <xf numFmtId="176" fontId="14" fillId="3" borderId="1" xfId="0" applyNumberFormat="1" applyFont="1" applyFill="1" applyBorder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8" fillId="0" borderId="1" xfId="0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0" fillId="0" borderId="1" xfId="0" applyBorder="1" applyAlignment="1">
      <alignment horizontal="center"/>
    </xf>
    <xf numFmtId="49" fontId="6" fillId="0" borderId="1" xfId="2" applyNumberFormat="1" applyFont="1" applyBorder="1" applyAlignment="1">
      <alignment horizontal="left" wrapText="1"/>
    </xf>
    <xf numFmtId="0" fontId="8" fillId="0" borderId="1" xfId="0" quotePrefix="1" applyFont="1" applyBorder="1"/>
    <xf numFmtId="0" fontId="8" fillId="0" borderId="1" xfId="0" applyFont="1" applyBorder="1"/>
    <xf numFmtId="0" fontId="13" fillId="0" borderId="1" xfId="0" applyFont="1" applyBorder="1"/>
    <xf numFmtId="176" fontId="8" fillId="0" borderId="1" xfId="1" applyFont="1" applyBorder="1" applyAlignment="1"/>
    <xf numFmtId="176" fontId="8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0" fillId="0" borderId="0" xfId="0" quotePrefix="1"/>
    <xf numFmtId="0" fontId="0" fillId="0" borderId="9" xfId="0" applyBorder="1" applyAlignment="1">
      <alignment horizontal="center" vertical="center"/>
    </xf>
    <xf numFmtId="42" fontId="15" fillId="0" borderId="10" xfId="1" applyNumberFormat="1" applyFont="1" applyBorder="1" applyAlignment="1">
      <alignment horizontal="center" vertical="center"/>
    </xf>
    <xf numFmtId="42" fontId="11" fillId="0" borderId="0" xfId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8" fillId="0" borderId="0" xfId="0" applyFont="1" applyAlignment="1">
      <alignment horizontal="right" vertical="top"/>
    </xf>
    <xf numFmtId="0" fontId="17" fillId="0" borderId="0" xfId="0" applyFont="1"/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7" xfId="2" applyNumberFormat="1" applyFont="1" applyFill="1" applyBorder="1" applyAlignment="1">
      <alignment horizontal="center" vertical="center" wrapText="1"/>
    </xf>
    <xf numFmtId="49" fontId="6" fillId="2" borderId="6" xfId="2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コピー ～ コピー ～ 結合テスト用_帳票出力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1095375</xdr:colOff>
      <xdr:row>4</xdr:row>
      <xdr:rowOff>238125</xdr:rowOff>
    </xdr:from>
    <xdr:to>
      <xdr:col>6</xdr:col>
      <xdr:colOff>1352550</xdr:colOff>
      <xdr:row>4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96525" y="4810125"/>
          <a:ext cx="257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1276350</xdr:colOff>
      <xdr:row>4</xdr:row>
      <xdr:rowOff>228600</xdr:rowOff>
    </xdr:from>
    <xdr:to>
      <xdr:col>10</xdr:col>
      <xdr:colOff>1533525</xdr:colOff>
      <xdr:row>4</xdr:row>
      <xdr:rowOff>466725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30725" y="4800600"/>
          <a:ext cx="257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"/>
  <sheetViews>
    <sheetView tabSelected="1" zoomScale="70" zoomScaleNormal="70" workbookViewId="0">
      <selection activeCell="G1" sqref="G1"/>
    </sheetView>
  </sheetViews>
  <sheetFormatPr defaultColWidth="11.42578125" defaultRowHeight="12" x14ac:dyDescent="0.15"/>
  <cols>
    <col min="1" max="1" width="9.140625" style="2" customWidth="1"/>
    <col min="2" max="3" width="24.140625" customWidth="1"/>
    <col min="4" max="4" width="13.85546875" customWidth="1"/>
    <col min="5" max="5" width="48.7109375" customWidth="1"/>
    <col min="6" max="6" width="18" customWidth="1"/>
    <col min="7" max="7" width="20.7109375" customWidth="1"/>
    <col min="8" max="8" width="13.85546875" customWidth="1"/>
    <col min="9" max="9" width="48.7109375" customWidth="1"/>
    <col min="10" max="10" width="18" customWidth="1"/>
    <col min="11" max="11" width="23.85546875" customWidth="1"/>
    <col min="12" max="12" width="25" customWidth="1"/>
    <col min="13" max="15" width="17.5703125" customWidth="1"/>
    <col min="16" max="16" width="30.28515625" customWidth="1"/>
    <col min="17" max="17" width="26.42578125" customWidth="1"/>
    <col min="18" max="18" width="11.7109375" customWidth="1"/>
    <col min="19" max="19" width="19" customWidth="1"/>
    <col min="20" max="20" width="25.5703125" customWidth="1"/>
  </cols>
  <sheetData>
    <row r="1" spans="1:22" ht="21" x14ac:dyDescent="0.2">
      <c r="B1" s="13" t="s">
        <v>77</v>
      </c>
      <c r="E1" s="39"/>
      <c r="G1" s="39" t="s">
        <v>78</v>
      </c>
    </row>
    <row r="3" spans="1:22" s="20" customFormat="1" ht="34.5" customHeight="1" x14ac:dyDescent="0.2">
      <c r="A3" s="19"/>
      <c r="B3" s="45" t="s">
        <v>8</v>
      </c>
      <c r="C3" s="46"/>
      <c r="D3" s="48" t="s">
        <v>15</v>
      </c>
      <c r="E3" s="48"/>
      <c r="F3" s="48"/>
      <c r="G3" s="48"/>
      <c r="H3" s="47" t="s">
        <v>70</v>
      </c>
      <c r="I3" s="47"/>
      <c r="J3" s="47"/>
      <c r="K3" s="47"/>
      <c r="L3" s="49" t="s">
        <v>34</v>
      </c>
      <c r="M3" s="50"/>
      <c r="N3" s="50"/>
      <c r="O3" s="50"/>
      <c r="P3" s="50" t="s">
        <v>35</v>
      </c>
      <c r="Q3" s="50"/>
      <c r="R3" s="50"/>
      <c r="S3" s="50"/>
      <c r="T3" s="51"/>
      <c r="U3" s="47" t="s">
        <v>13</v>
      </c>
      <c r="V3" s="47"/>
    </row>
    <row r="4" spans="1:22" ht="292.5" customHeight="1" x14ac:dyDescent="0.15">
      <c r="A4" s="4" t="s">
        <v>9</v>
      </c>
      <c r="B4" s="1" t="s">
        <v>18</v>
      </c>
      <c r="C4" s="1" t="s">
        <v>32</v>
      </c>
      <c r="D4" s="1" t="s">
        <v>12</v>
      </c>
      <c r="E4" s="1" t="s">
        <v>71</v>
      </c>
      <c r="F4" s="1" t="s">
        <v>11</v>
      </c>
      <c r="G4" s="1" t="s">
        <v>52</v>
      </c>
      <c r="H4" s="1" t="s">
        <v>6</v>
      </c>
      <c r="I4" s="1" t="s">
        <v>5</v>
      </c>
      <c r="J4" s="1" t="s">
        <v>7</v>
      </c>
      <c r="K4" s="1" t="s">
        <v>53</v>
      </c>
      <c r="L4" s="1" t="s">
        <v>73</v>
      </c>
      <c r="M4" s="1" t="s">
        <v>29</v>
      </c>
      <c r="N4" s="1" t="s">
        <v>51</v>
      </c>
      <c r="O4" s="1" t="s">
        <v>74</v>
      </c>
      <c r="P4" s="40" t="s">
        <v>69</v>
      </c>
      <c r="Q4" s="41"/>
      <c r="R4" s="42"/>
      <c r="S4" s="1" t="s">
        <v>36</v>
      </c>
      <c r="T4" s="1" t="s">
        <v>48</v>
      </c>
      <c r="U4" s="11" t="s">
        <v>30</v>
      </c>
      <c r="V4" s="11" t="s">
        <v>31</v>
      </c>
    </row>
    <row r="5" spans="1:22" s="5" customFormat="1" ht="39" customHeight="1" x14ac:dyDescent="0.15">
      <c r="A5" s="7" t="s">
        <v>10</v>
      </c>
      <c r="B5" s="8" t="s">
        <v>17</v>
      </c>
      <c r="C5" s="8" t="s">
        <v>16</v>
      </c>
      <c r="D5" s="9">
        <v>5420085</v>
      </c>
      <c r="E5" s="9" t="s">
        <v>0</v>
      </c>
      <c r="F5" s="10" t="s">
        <v>3</v>
      </c>
      <c r="G5" s="9" t="s">
        <v>14</v>
      </c>
      <c r="H5" s="9">
        <v>5920002</v>
      </c>
      <c r="I5" s="9" t="s">
        <v>2</v>
      </c>
      <c r="J5" s="10" t="s">
        <v>4</v>
      </c>
      <c r="K5" s="9" t="s">
        <v>1</v>
      </c>
      <c r="L5" s="8" t="s">
        <v>22</v>
      </c>
      <c r="M5" s="16">
        <v>20</v>
      </c>
      <c r="N5" s="17">
        <v>550</v>
      </c>
      <c r="O5" s="18">
        <f>(N5*1.08)*M5</f>
        <v>11880</v>
      </c>
      <c r="P5" s="14" t="s">
        <v>49</v>
      </c>
      <c r="Q5" s="14" t="s">
        <v>47</v>
      </c>
      <c r="R5" s="8" t="s">
        <v>50</v>
      </c>
      <c r="S5" s="8" t="s">
        <v>37</v>
      </c>
      <c r="T5" s="8"/>
      <c r="U5" s="12"/>
      <c r="V5" s="12"/>
    </row>
    <row r="6" spans="1:22" ht="39" customHeight="1" x14ac:dyDescent="0.2">
      <c r="A6" s="23">
        <v>1</v>
      </c>
      <c r="B6" s="30"/>
      <c r="C6" s="24"/>
      <c r="D6" s="21"/>
      <c r="E6" s="21"/>
      <c r="F6" s="22"/>
      <c r="G6" s="21"/>
      <c r="H6" s="21"/>
      <c r="I6" s="21"/>
      <c r="J6" s="25"/>
      <c r="K6" s="26"/>
      <c r="L6" s="27"/>
      <c r="M6" s="26"/>
      <c r="N6" s="28"/>
      <c r="O6" s="29">
        <f>(N6*1.08)*M6</f>
        <v>0</v>
      </c>
      <c r="P6" s="29"/>
      <c r="Q6" s="29"/>
      <c r="R6" s="26"/>
      <c r="S6" s="26"/>
      <c r="T6" s="26"/>
      <c r="U6" s="26"/>
      <c r="V6" s="26"/>
    </row>
    <row r="7" spans="1:22" ht="39" customHeight="1" x14ac:dyDescent="0.2">
      <c r="A7" s="23">
        <v>2</v>
      </c>
      <c r="B7" s="21"/>
      <c r="C7" s="26"/>
      <c r="D7" s="21"/>
      <c r="E7" s="21"/>
      <c r="F7" s="22"/>
      <c r="G7" s="21"/>
      <c r="H7" s="21"/>
      <c r="I7" s="21"/>
      <c r="J7" s="25"/>
      <c r="K7" s="26"/>
      <c r="L7" s="27"/>
      <c r="M7" s="26"/>
      <c r="N7" s="28"/>
      <c r="O7" s="29">
        <f t="shared" ref="O7:O15" si="0">(N7*1.08)*M7</f>
        <v>0</v>
      </c>
      <c r="P7" s="29"/>
      <c r="Q7" s="29"/>
      <c r="R7" s="26"/>
      <c r="S7" s="26"/>
      <c r="T7" s="26"/>
      <c r="U7" s="26"/>
      <c r="V7" s="26"/>
    </row>
    <row r="8" spans="1:22" ht="39" customHeight="1" x14ac:dyDescent="0.2">
      <c r="A8" s="23">
        <v>3</v>
      </c>
      <c r="B8" s="21"/>
      <c r="C8" s="26"/>
      <c r="D8" s="21"/>
      <c r="E8" s="21"/>
      <c r="F8" s="22"/>
      <c r="G8" s="21"/>
      <c r="H8" s="21"/>
      <c r="I8" s="21"/>
      <c r="J8" s="25"/>
      <c r="K8" s="26"/>
      <c r="L8" s="27"/>
      <c r="M8" s="26"/>
      <c r="N8" s="28"/>
      <c r="O8" s="29">
        <f t="shared" si="0"/>
        <v>0</v>
      </c>
      <c r="P8" s="29"/>
      <c r="Q8" s="29"/>
      <c r="R8" s="26"/>
      <c r="S8" s="26"/>
      <c r="T8" s="26"/>
      <c r="U8" s="26"/>
      <c r="V8" s="26"/>
    </row>
    <row r="9" spans="1:22" ht="39" customHeight="1" x14ac:dyDescent="0.2">
      <c r="A9" s="23">
        <v>4</v>
      </c>
      <c r="B9" s="21"/>
      <c r="C9" s="26"/>
      <c r="D9" s="21"/>
      <c r="E9" s="21"/>
      <c r="F9" s="22"/>
      <c r="G9" s="21"/>
      <c r="H9" s="21"/>
      <c r="I9" s="21"/>
      <c r="J9" s="25"/>
      <c r="K9" s="26"/>
      <c r="L9" s="27"/>
      <c r="M9" s="26"/>
      <c r="N9" s="28"/>
      <c r="O9" s="29">
        <f t="shared" si="0"/>
        <v>0</v>
      </c>
      <c r="P9" s="29"/>
      <c r="Q9" s="29"/>
      <c r="R9" s="26"/>
      <c r="S9" s="26"/>
      <c r="T9" s="26"/>
      <c r="U9" s="26"/>
      <c r="V9" s="26"/>
    </row>
    <row r="10" spans="1:22" ht="39" customHeight="1" x14ac:dyDescent="0.2">
      <c r="A10" s="23">
        <v>5</v>
      </c>
      <c r="B10" s="21"/>
      <c r="C10" s="26"/>
      <c r="D10" s="21"/>
      <c r="E10" s="21"/>
      <c r="F10" s="22"/>
      <c r="G10" s="21"/>
      <c r="H10" s="21"/>
      <c r="I10" s="21"/>
      <c r="J10" s="25"/>
      <c r="K10" s="26"/>
      <c r="L10" s="27"/>
      <c r="M10" s="26"/>
      <c r="N10" s="26"/>
      <c r="O10" s="28">
        <f t="shared" si="0"/>
        <v>0</v>
      </c>
      <c r="P10" s="29"/>
      <c r="Q10" s="29"/>
      <c r="R10" s="26"/>
      <c r="S10" s="26"/>
      <c r="T10" s="26"/>
      <c r="U10" s="26"/>
      <c r="V10" s="26"/>
    </row>
    <row r="11" spans="1:22" ht="39" customHeight="1" x14ac:dyDescent="0.2">
      <c r="A11" s="23">
        <v>6</v>
      </c>
      <c r="B11" s="21"/>
      <c r="C11" s="26"/>
      <c r="D11" s="21"/>
      <c r="E11" s="21"/>
      <c r="F11" s="22" t="s">
        <v>72</v>
      </c>
      <c r="G11" s="21"/>
      <c r="H11" s="21"/>
      <c r="I11" s="21"/>
      <c r="J11" s="25" t="s">
        <v>72</v>
      </c>
      <c r="K11" s="26"/>
      <c r="L11" s="27"/>
      <c r="M11" s="26"/>
      <c r="N11" s="28"/>
      <c r="O11" s="29">
        <f>(N11*1.08)*M11</f>
        <v>0</v>
      </c>
      <c r="P11" s="29"/>
      <c r="Q11" s="29"/>
      <c r="R11" s="26"/>
      <c r="S11" s="26"/>
      <c r="T11" s="26"/>
      <c r="U11" s="26"/>
      <c r="V11" s="26"/>
    </row>
    <row r="12" spans="1:22" ht="39" customHeight="1" x14ac:dyDescent="0.2">
      <c r="A12" s="23">
        <v>7</v>
      </c>
      <c r="B12" s="21"/>
      <c r="C12" s="26"/>
      <c r="D12" s="21"/>
      <c r="E12" s="21"/>
      <c r="F12" s="22" t="s">
        <v>72</v>
      </c>
      <c r="G12" s="21"/>
      <c r="H12" s="21"/>
      <c r="I12" s="21"/>
      <c r="J12" s="25" t="s">
        <v>72</v>
      </c>
      <c r="K12" s="26"/>
      <c r="L12" s="27"/>
      <c r="M12" s="26"/>
      <c r="N12" s="28"/>
      <c r="O12" s="29">
        <f t="shared" si="0"/>
        <v>0</v>
      </c>
      <c r="P12" s="29"/>
      <c r="Q12" s="29"/>
      <c r="R12" s="26"/>
      <c r="S12" s="26"/>
      <c r="T12" s="26"/>
      <c r="U12" s="26"/>
      <c r="V12" s="26"/>
    </row>
    <row r="13" spans="1:22" ht="39" customHeight="1" x14ac:dyDescent="0.2">
      <c r="A13" s="23">
        <v>8</v>
      </c>
      <c r="B13" s="21"/>
      <c r="C13" s="26"/>
      <c r="D13" s="21"/>
      <c r="E13" s="21"/>
      <c r="F13" s="22" t="s">
        <v>72</v>
      </c>
      <c r="G13" s="21"/>
      <c r="H13" s="21"/>
      <c r="I13" s="21"/>
      <c r="J13" s="25" t="s">
        <v>72</v>
      </c>
      <c r="K13" s="26"/>
      <c r="L13" s="27"/>
      <c r="M13" s="26"/>
      <c r="N13" s="28"/>
      <c r="O13" s="29">
        <f t="shared" si="0"/>
        <v>0</v>
      </c>
      <c r="P13" s="29"/>
      <c r="Q13" s="29"/>
      <c r="R13" s="26"/>
      <c r="S13" s="26"/>
      <c r="T13" s="26"/>
      <c r="U13" s="26"/>
      <c r="V13" s="26"/>
    </row>
    <row r="14" spans="1:22" ht="39" customHeight="1" x14ac:dyDescent="0.2">
      <c r="A14" s="23">
        <v>9</v>
      </c>
      <c r="B14" s="21"/>
      <c r="C14" s="26"/>
      <c r="D14" s="21"/>
      <c r="E14" s="21"/>
      <c r="F14" s="22" t="s">
        <v>72</v>
      </c>
      <c r="G14" s="21"/>
      <c r="H14" s="21"/>
      <c r="I14" s="21"/>
      <c r="J14" s="25" t="s">
        <v>72</v>
      </c>
      <c r="K14" s="26"/>
      <c r="L14" s="27"/>
      <c r="M14" s="26"/>
      <c r="N14" s="28"/>
      <c r="O14" s="29">
        <f t="shared" si="0"/>
        <v>0</v>
      </c>
      <c r="P14" s="29"/>
      <c r="Q14" s="29"/>
      <c r="R14" s="26"/>
      <c r="S14" s="26"/>
      <c r="T14" s="26"/>
      <c r="U14" s="26"/>
      <c r="V14" s="26"/>
    </row>
    <row r="15" spans="1:22" ht="39" customHeight="1" thickBot="1" x14ac:dyDescent="0.25">
      <c r="A15" s="23">
        <v>10</v>
      </c>
      <c r="B15" s="21"/>
      <c r="C15" s="26"/>
      <c r="D15" s="21"/>
      <c r="E15" s="21"/>
      <c r="F15" s="22" t="s">
        <v>72</v>
      </c>
      <c r="G15" s="21"/>
      <c r="H15" s="21"/>
      <c r="I15" s="21"/>
      <c r="J15" s="25" t="s">
        <v>72</v>
      </c>
      <c r="K15" s="26"/>
      <c r="L15" s="27"/>
      <c r="M15" s="26"/>
      <c r="N15" s="28"/>
      <c r="O15" s="29">
        <f t="shared" si="0"/>
        <v>0</v>
      </c>
      <c r="P15" s="29"/>
      <c r="Q15" s="29"/>
      <c r="R15" s="26"/>
      <c r="S15" s="26"/>
      <c r="T15" s="26"/>
      <c r="U15" s="26"/>
      <c r="V15" s="26"/>
    </row>
    <row r="16" spans="1:22" ht="39" customHeight="1" thickBot="1" x14ac:dyDescent="0.2">
      <c r="F16" s="31" t="s">
        <v>72</v>
      </c>
      <c r="K16" s="43" t="s">
        <v>33</v>
      </c>
      <c r="L16" s="44"/>
      <c r="M16" s="35">
        <f>SUM(M6:M15)</f>
        <v>0</v>
      </c>
      <c r="N16" s="32" t="s">
        <v>75</v>
      </c>
      <c r="O16" s="33">
        <f>SUM(O6:O15)</f>
        <v>0</v>
      </c>
      <c r="P16" s="34"/>
      <c r="Q16" s="34"/>
    </row>
    <row r="17" spans="1:13" s="37" customFormat="1" ht="24.75" customHeight="1" x14ac:dyDescent="0.15">
      <c r="A17" s="36"/>
      <c r="M17" s="38" t="s">
        <v>76</v>
      </c>
    </row>
  </sheetData>
  <mergeCells count="8">
    <mergeCell ref="P4:R4"/>
    <mergeCell ref="K16:L16"/>
    <mergeCell ref="B3:C3"/>
    <mergeCell ref="H3:K3"/>
    <mergeCell ref="U3:V3"/>
    <mergeCell ref="D3:G3"/>
    <mergeCell ref="L3:O3"/>
    <mergeCell ref="P3:T3"/>
  </mergeCells>
  <phoneticPr fontId="3"/>
  <dataValidations count="1">
    <dataValidation type="list" allowBlank="1" showInputMessage="1" showErrorMessage="1" sqref="R6:R15" xr:uid="{00000000-0002-0000-0000-000000000000}">
      <formula1>"内のし,外のし"</formula1>
    </dataValidation>
  </dataValidations>
  <pageMargins left="0.74803149606299213" right="0.74803149606299213" top="0.98425196850393704" bottom="0.98425196850393704" header="0.51181102362204722" footer="0.51181102362204722"/>
  <pageSetup paperSize="9" scale="31" fitToHeight="0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商品リスト!$H$2:$H$7</xm:f>
          </x14:formula1>
          <xm:sqref>C6:C15</xm:sqref>
        </x14:dataValidation>
        <x14:dataValidation type="list" errorStyle="information" allowBlank="1" showInputMessage="1" showErrorMessage="1" xr:uid="{00000000-0002-0000-0000-000002000000}">
          <x14:formula1>
            <xm:f>商品リスト!$B$3:$B$16</xm:f>
          </x14:formula1>
          <xm:sqref>L6:L15</xm:sqref>
        </x14:dataValidation>
        <x14:dataValidation type="list" errorStyle="information" allowBlank="1" showInputMessage="1" showErrorMessage="1" xr:uid="{00000000-0002-0000-0000-000003000000}">
          <x14:formula1>
            <xm:f>商品リスト!$F$3:$F$11</xm:f>
          </x14:formula1>
          <xm:sqref>P6:P15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6"/>
  <sheetViews>
    <sheetView workbookViewId="0">
      <selection sqref="A1:XFD1048576"/>
    </sheetView>
  </sheetViews>
  <sheetFormatPr defaultRowHeight="18" customHeight="1" x14ac:dyDescent="0.15"/>
  <cols>
    <col min="2" max="2" width="21.85546875" bestFit="1" customWidth="1"/>
    <col min="3" max="4" width="9.5703125" bestFit="1" customWidth="1"/>
    <col min="6" max="6" width="19.5703125" customWidth="1"/>
  </cols>
  <sheetData>
    <row r="2" spans="2:8" ht="18" customHeight="1" x14ac:dyDescent="0.15">
      <c r="B2" s="3" t="s">
        <v>19</v>
      </c>
      <c r="C2" s="3" t="s">
        <v>20</v>
      </c>
      <c r="D2" s="3" t="s">
        <v>21</v>
      </c>
      <c r="F2" s="3" t="s">
        <v>38</v>
      </c>
      <c r="H2" s="15" t="s">
        <v>54</v>
      </c>
    </row>
    <row r="3" spans="2:8" ht="18" customHeight="1" x14ac:dyDescent="0.15">
      <c r="B3" s="3" t="s">
        <v>60</v>
      </c>
      <c r="C3" s="3">
        <v>550</v>
      </c>
      <c r="D3" s="6">
        <f>ROUNDDOWN(C3*1.08,0)</f>
        <v>594</v>
      </c>
      <c r="F3" s="3" t="s">
        <v>42</v>
      </c>
      <c r="H3" s="15" t="s">
        <v>56</v>
      </c>
    </row>
    <row r="4" spans="2:8" ht="18" customHeight="1" x14ac:dyDescent="0.15">
      <c r="B4" s="3" t="s">
        <v>61</v>
      </c>
      <c r="C4" s="6">
        <v>650</v>
      </c>
      <c r="D4" s="6">
        <f t="shared" ref="D4:D16" si="0">ROUNDDOWN(C4*1.08,0)</f>
        <v>702</v>
      </c>
      <c r="F4" s="3" t="s">
        <v>43</v>
      </c>
      <c r="H4" s="15" t="s">
        <v>55</v>
      </c>
    </row>
    <row r="5" spans="2:8" ht="18" customHeight="1" x14ac:dyDescent="0.15">
      <c r="B5" s="3" t="s">
        <v>62</v>
      </c>
      <c r="C5" s="6">
        <v>1000</v>
      </c>
      <c r="D5" s="6">
        <f t="shared" si="0"/>
        <v>1080</v>
      </c>
      <c r="F5" s="3" t="s">
        <v>39</v>
      </c>
      <c r="H5" s="15" t="s">
        <v>57</v>
      </c>
    </row>
    <row r="6" spans="2:8" ht="18" customHeight="1" x14ac:dyDescent="0.15">
      <c r="B6" s="3" t="s">
        <v>63</v>
      </c>
      <c r="C6" s="6">
        <v>1200</v>
      </c>
      <c r="D6" s="6">
        <f t="shared" si="0"/>
        <v>1296</v>
      </c>
      <c r="F6" s="3" t="s">
        <v>40</v>
      </c>
      <c r="H6" s="15" t="s">
        <v>58</v>
      </c>
    </row>
    <row r="7" spans="2:8" ht="18" customHeight="1" x14ac:dyDescent="0.15">
      <c r="B7" s="3" t="s">
        <v>64</v>
      </c>
      <c r="C7" s="6">
        <v>650</v>
      </c>
      <c r="D7" s="6">
        <f t="shared" si="0"/>
        <v>702</v>
      </c>
      <c r="F7" s="3" t="s">
        <v>41</v>
      </c>
      <c r="H7" s="15" t="s">
        <v>59</v>
      </c>
    </row>
    <row r="8" spans="2:8" ht="18" customHeight="1" x14ac:dyDescent="0.15">
      <c r="B8" s="3" t="s">
        <v>65</v>
      </c>
      <c r="C8" s="6">
        <v>650</v>
      </c>
      <c r="D8" s="6">
        <f t="shared" si="0"/>
        <v>702</v>
      </c>
      <c r="F8" s="3" t="s">
        <v>44</v>
      </c>
    </row>
    <row r="9" spans="2:8" ht="18" customHeight="1" x14ac:dyDescent="0.15">
      <c r="B9" s="3" t="s">
        <v>67</v>
      </c>
      <c r="C9" s="6">
        <v>800</v>
      </c>
      <c r="D9" s="6">
        <f t="shared" ref="D9" si="1">ROUNDDOWN(C9*1.08,0)</f>
        <v>864</v>
      </c>
      <c r="F9" s="3" t="s">
        <v>45</v>
      </c>
    </row>
    <row r="10" spans="2:8" ht="18" customHeight="1" x14ac:dyDescent="0.15">
      <c r="B10" s="3" t="s">
        <v>66</v>
      </c>
      <c r="C10" s="6">
        <v>1500</v>
      </c>
      <c r="D10" s="6">
        <f t="shared" si="0"/>
        <v>1620</v>
      </c>
      <c r="F10" s="3" t="s">
        <v>46</v>
      </c>
    </row>
    <row r="11" spans="2:8" ht="18" customHeight="1" x14ac:dyDescent="0.15">
      <c r="B11" s="3" t="s">
        <v>23</v>
      </c>
      <c r="C11" s="6">
        <v>650</v>
      </c>
      <c r="D11" s="6">
        <f t="shared" si="0"/>
        <v>702</v>
      </c>
      <c r="F11" s="3" t="s">
        <v>68</v>
      </c>
    </row>
    <row r="12" spans="2:8" ht="18" customHeight="1" x14ac:dyDescent="0.15">
      <c r="B12" s="3" t="s">
        <v>24</v>
      </c>
      <c r="C12" s="6">
        <v>1200</v>
      </c>
      <c r="D12" s="6">
        <f t="shared" si="0"/>
        <v>1296</v>
      </c>
    </row>
    <row r="13" spans="2:8" ht="18" customHeight="1" x14ac:dyDescent="0.15">
      <c r="B13" s="3" t="s">
        <v>25</v>
      </c>
      <c r="C13" s="6">
        <v>2400</v>
      </c>
      <c r="D13" s="6">
        <f t="shared" si="0"/>
        <v>2592</v>
      </c>
    </row>
    <row r="14" spans="2:8" ht="18" customHeight="1" x14ac:dyDescent="0.15">
      <c r="B14" s="3" t="s">
        <v>26</v>
      </c>
      <c r="C14" s="6">
        <v>3600</v>
      </c>
      <c r="D14" s="6">
        <f t="shared" si="0"/>
        <v>3888</v>
      </c>
    </row>
    <row r="15" spans="2:8" ht="18" customHeight="1" x14ac:dyDescent="0.15">
      <c r="B15" s="3" t="s">
        <v>27</v>
      </c>
      <c r="C15" s="6">
        <v>1500</v>
      </c>
      <c r="D15" s="6">
        <f t="shared" si="0"/>
        <v>1620</v>
      </c>
    </row>
    <row r="16" spans="2:8" ht="18" customHeight="1" x14ac:dyDescent="0.15">
      <c r="B16" s="3" t="s">
        <v>28</v>
      </c>
      <c r="C16" s="6">
        <v>1540</v>
      </c>
      <c r="D16" s="6">
        <f t="shared" si="0"/>
        <v>1663</v>
      </c>
    </row>
  </sheetData>
  <sheetProtection algorithmName="SHA-512" hashValue="sWfmUo9f8xmU+gfDtQnhVWjkthusXx2W4+OcYJeCfw5i2bN88YQmZAWmJpeRDy6wT9A6PMvSReGfwWYeEK41KQ==" saltValue="V18YzRJrvOck72aZpYGP1Q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★発注書シート　</vt:lpstr>
      <vt:lpstr>商品リスト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user112</dc:creator>
  <cp:lastModifiedBy>user</cp:lastModifiedBy>
  <cp:lastPrinted>2023-02-06T03:02:31Z</cp:lastPrinted>
  <dcterms:created xsi:type="dcterms:W3CDTF">2020-10-30T08:35:53Z</dcterms:created>
  <dcterms:modified xsi:type="dcterms:W3CDTF">2023-02-15T08:07:29Z</dcterms:modified>
</cp:coreProperties>
</file>